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mbo\Downloads\"/>
    </mc:Choice>
  </mc:AlternateContent>
  <xr:revisionPtr revIDLastSave="0" documentId="13_ncr:1_{2B0A3E50-C82B-4B40-BF2D-18B1EFC598C8}" xr6:coauthVersionLast="47" xr6:coauthVersionMax="47" xr10:uidLastSave="{00000000-0000-0000-0000-000000000000}"/>
  <bookViews>
    <workbookView xWindow="-120" yWindow="-120" windowWidth="20730" windowHeight="11040" xr2:uid="{3FF8D1A4-D0BB-4F67-9C43-87475E2CB7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F8" i="1"/>
  <c r="C16" i="1"/>
  <c r="C15" i="1"/>
  <c r="C6" i="1"/>
  <c r="F10" i="1" l="1"/>
  <c r="F15" i="1" s="1"/>
  <c r="F16" i="1" s="1"/>
  <c r="F12" i="1" l="1"/>
  <c r="F18" i="1"/>
  <c r="F19" i="1" s="1"/>
</calcChain>
</file>

<file path=xl/sharedStrings.xml><?xml version="1.0" encoding="utf-8"?>
<sst xmlns="http://schemas.openxmlformats.org/spreadsheetml/2006/main" count="24" uniqueCount="24">
  <si>
    <t>Weekly Hours</t>
  </si>
  <si>
    <t>Running Costs</t>
  </si>
  <si>
    <t>Weeks Worked Per Year</t>
  </si>
  <si>
    <t>Equipment/ Vehicle/ Repair</t>
  </si>
  <si>
    <t>Fuel</t>
  </si>
  <si>
    <t>Gardening Hours Per Week</t>
  </si>
  <si>
    <t>Insurance</t>
  </si>
  <si>
    <t>Total Billable Hours Per Year</t>
  </si>
  <si>
    <t>Advertising</t>
  </si>
  <si>
    <t>Other</t>
  </si>
  <si>
    <t>Non-Billable Gardening Hours Per week</t>
  </si>
  <si>
    <t>Total Running Costs</t>
  </si>
  <si>
    <t>Admin Hours Per week</t>
  </si>
  <si>
    <t>Total Non Billable Hours Per Year</t>
  </si>
  <si>
    <t>Running Costs + Wages</t>
  </si>
  <si>
    <t>Replacement Gardener Wage</t>
  </si>
  <si>
    <t>Break Even Hourly Rate</t>
  </si>
  <si>
    <t>Replacement Admin Wage</t>
  </si>
  <si>
    <t>Goal Profit %</t>
  </si>
  <si>
    <t>Yearly gardener cost (Inc Super, WC)</t>
  </si>
  <si>
    <t>Yearly admin cost (Inc Super, WC)</t>
  </si>
  <si>
    <t>GST 10%</t>
  </si>
  <si>
    <t>Target Sales</t>
  </si>
  <si>
    <t>Target Hourly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</si>
</sst>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;[Red]\-&quot;$&quot;#,##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3" fillId="2" borderId="0" xfId="0" applyFont="1" applyFill="1"/>
    <xf numFmtId="0" fontId="1" fillId="3" borderId="0" xfId="0" applyFont="1" applyFill="1"/>
    <xf numFmtId="0" fontId="2" fillId="4" borderId="0" xfId="0" applyFont="1" applyFill="1"/>
    <xf numFmtId="0" fontId="0" fillId="4" borderId="0" xfId="0" applyFill="1"/>
    <xf numFmtId="8" fontId="0" fillId="2" borderId="0" xfId="0" applyNumberFormat="1" applyFill="1"/>
    <xf numFmtId="164" fontId="0" fillId="2" borderId="0" xfId="0" applyNumberFormat="1" applyFill="1"/>
    <xf numFmtId="0" fontId="2" fillId="2" borderId="0" xfId="0" applyFont="1" applyFill="1"/>
    <xf numFmtId="0" fontId="4" fillId="2" borderId="0" xfId="0" applyFont="1" applyFill="1"/>
    <xf numFmtId="8" fontId="4" fillId="2" borderId="1" xfId="0" applyNumberFormat="1" applyFont="1" applyFill="1" applyBorder="1"/>
    <xf numFmtId="8" fontId="2" fillId="2" borderId="0" xfId="0" applyNumberFormat="1" applyFont="1" applyFill="1"/>
    <xf numFmtId="9" fontId="2" fillId="2" borderId="0" xfId="0" applyNumberFormat="1" applyFont="1" applyFill="1"/>
    <xf numFmtId="0" fontId="2" fillId="0" borderId="0" xfId="0" applyFont="1"/>
    <xf numFmtId="8" fontId="2" fillId="0" borderId="0" xfId="0" applyNumberFormat="1" applyFont="1"/>
    <xf numFmtId="0" fontId="5" fillId="2" borderId="0" xfId="0" applyFont="1" applyFill="1"/>
    <xf numFmtId="8" fontId="6" fillId="2" borderId="0" xfId="0" applyNumberFormat="1" applyFont="1" applyFill="1"/>
    <xf numFmtId="8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7DB1B-EC29-4727-82C3-55D41F320FA5}">
  <dimension ref="A1:G20"/>
  <sheetViews>
    <sheetView tabSelected="1" workbookViewId="0">
      <selection activeCell="C15" sqref="C15"/>
    </sheetView>
  </sheetViews>
  <sheetFormatPr defaultRowHeight="15" x14ac:dyDescent="0.25"/>
  <cols>
    <col min="2" max="2" width="36.85546875" bestFit="1" customWidth="1"/>
    <col min="3" max="3" width="10.140625" bestFit="1" customWidth="1"/>
    <col min="5" max="5" width="26.28515625" bestFit="1" customWidth="1"/>
    <col min="6" max="6" width="11.140625" bestFit="1" customWidth="1"/>
  </cols>
  <sheetData>
    <row r="1" spans="1:7" ht="26.25" x14ac:dyDescent="0.4">
      <c r="A1" s="1"/>
      <c r="B1" s="2"/>
      <c r="C1" s="1"/>
      <c r="D1" s="1"/>
      <c r="E1" s="1"/>
      <c r="F1" s="1"/>
      <c r="G1" s="1"/>
    </row>
    <row r="2" spans="1:7" x14ac:dyDescent="0.25">
      <c r="A2" s="1"/>
      <c r="B2" s="3" t="s">
        <v>0</v>
      </c>
      <c r="C2" s="3"/>
      <c r="D2" s="1"/>
      <c r="E2" s="4" t="s">
        <v>1</v>
      </c>
      <c r="F2" s="5"/>
      <c r="G2" s="1"/>
    </row>
    <row r="3" spans="1:7" x14ac:dyDescent="0.25">
      <c r="A3" s="1"/>
      <c r="B3" s="1" t="s">
        <v>2</v>
      </c>
      <c r="C3" s="1">
        <v>38</v>
      </c>
      <c r="D3" s="1"/>
      <c r="E3" s="1" t="s">
        <v>3</v>
      </c>
      <c r="F3" s="6">
        <v>5000</v>
      </c>
      <c r="G3" s="1"/>
    </row>
    <row r="4" spans="1:7" x14ac:dyDescent="0.25">
      <c r="A4" s="1"/>
      <c r="B4" s="1"/>
      <c r="C4" s="1"/>
      <c r="D4" s="1"/>
      <c r="E4" s="1" t="s">
        <v>4</v>
      </c>
      <c r="F4" s="6">
        <v>5000</v>
      </c>
      <c r="G4" s="7"/>
    </row>
    <row r="5" spans="1:7" x14ac:dyDescent="0.25">
      <c r="A5" s="1"/>
      <c r="B5" s="1" t="s">
        <v>5</v>
      </c>
      <c r="C5" s="1">
        <v>40</v>
      </c>
      <c r="D5" s="1"/>
      <c r="E5" s="1" t="s">
        <v>6</v>
      </c>
      <c r="F5" s="6">
        <v>5000</v>
      </c>
      <c r="G5" s="7"/>
    </row>
    <row r="6" spans="1:7" x14ac:dyDescent="0.25">
      <c r="A6" s="1"/>
      <c r="B6" s="8" t="s">
        <v>7</v>
      </c>
      <c r="C6" s="8">
        <f>C5*C3</f>
        <v>1520</v>
      </c>
      <c r="D6" s="1"/>
      <c r="E6" s="1" t="s">
        <v>8</v>
      </c>
      <c r="F6" s="6">
        <v>5000</v>
      </c>
      <c r="G6" s="1"/>
    </row>
    <row r="7" spans="1:7" x14ac:dyDescent="0.25">
      <c r="A7" s="1"/>
      <c r="B7" s="1"/>
      <c r="C7" s="1"/>
      <c r="D7" s="1"/>
      <c r="E7" s="1" t="s">
        <v>9</v>
      </c>
      <c r="F7" s="17">
        <v>5000</v>
      </c>
      <c r="G7" s="1"/>
    </row>
    <row r="8" spans="1:7" x14ac:dyDescent="0.25">
      <c r="A8" s="1"/>
      <c r="B8" s="1" t="s">
        <v>10</v>
      </c>
      <c r="C8" s="1">
        <v>5</v>
      </c>
      <c r="D8" s="1"/>
      <c r="E8" s="9" t="s">
        <v>11</v>
      </c>
      <c r="F8" s="10">
        <f>SUM(F3:F7)</f>
        <v>25000</v>
      </c>
      <c r="G8" s="1"/>
    </row>
    <row r="9" spans="1:7" x14ac:dyDescent="0.25">
      <c r="A9" s="1"/>
      <c r="B9" s="1" t="s">
        <v>12</v>
      </c>
      <c r="C9" s="1">
        <v>5</v>
      </c>
      <c r="D9" s="1"/>
      <c r="E9" s="1"/>
      <c r="F9" s="1"/>
      <c r="G9" s="1"/>
    </row>
    <row r="10" spans="1:7" x14ac:dyDescent="0.25">
      <c r="A10" s="1"/>
      <c r="B10" s="8" t="s">
        <v>13</v>
      </c>
      <c r="C10" s="8">
        <f>(C8+C9)*C3</f>
        <v>380</v>
      </c>
      <c r="D10" s="1"/>
      <c r="E10" s="8" t="s">
        <v>14</v>
      </c>
      <c r="F10" s="11">
        <f>F8+C15+C16</f>
        <v>89457.5</v>
      </c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/>
      <c r="B12" s="1" t="s">
        <v>15</v>
      </c>
      <c r="C12" s="6">
        <v>30</v>
      </c>
      <c r="D12" s="1"/>
      <c r="E12" s="1" t="s">
        <v>16</v>
      </c>
      <c r="F12" s="6">
        <f>F10/C6</f>
        <v>58.85361842105263</v>
      </c>
      <c r="G12" s="1"/>
    </row>
    <row r="13" spans="1:7" x14ac:dyDescent="0.25">
      <c r="A13" s="1"/>
      <c r="B13" s="1" t="s">
        <v>17</v>
      </c>
      <c r="C13" s="6">
        <v>25</v>
      </c>
      <c r="D13" s="1"/>
      <c r="E13" s="1"/>
      <c r="F13" s="6"/>
      <c r="G13" s="1"/>
    </row>
    <row r="14" spans="1:7" x14ac:dyDescent="0.25">
      <c r="A14" s="1"/>
      <c r="B14" s="1"/>
      <c r="C14" s="6"/>
      <c r="D14" s="1"/>
      <c r="E14" s="8" t="s">
        <v>18</v>
      </c>
      <c r="F14" s="12">
        <v>0.2</v>
      </c>
      <c r="G14" s="1"/>
    </row>
    <row r="15" spans="1:7" x14ac:dyDescent="0.25">
      <c r="A15" s="1"/>
      <c r="B15" s="8" t="s">
        <v>19</v>
      </c>
      <c r="C15" s="11">
        <f>(C5+C8)*C3*C12*1.15</f>
        <v>58994.999999999993</v>
      </c>
      <c r="D15" s="1"/>
      <c r="E15" s="1"/>
      <c r="F15" s="11">
        <f>F10*F14</f>
        <v>17891.5</v>
      </c>
      <c r="G15" s="1"/>
    </row>
    <row r="16" spans="1:7" x14ac:dyDescent="0.25">
      <c r="A16" s="1"/>
      <c r="B16" s="8" t="s">
        <v>20</v>
      </c>
      <c r="C16" s="11">
        <f>C9*C3*C13*1.15</f>
        <v>5462.5</v>
      </c>
      <c r="D16" s="1"/>
      <c r="E16" s="13" t="s">
        <v>21</v>
      </c>
      <c r="F16" s="14">
        <f>(F10+F15)/11</f>
        <v>9759</v>
      </c>
      <c r="G16" s="1"/>
    </row>
    <row r="17" spans="1:7" x14ac:dyDescent="0.25">
      <c r="A17" s="1"/>
      <c r="B17" s="1"/>
      <c r="C17" s="1"/>
      <c r="D17" s="1"/>
      <c r="G17" s="1"/>
    </row>
    <row r="18" spans="1:7" x14ac:dyDescent="0.25">
      <c r="A18" s="1"/>
      <c r="B18" s="1"/>
      <c r="C18" s="1"/>
      <c r="D18" s="1"/>
      <c r="E18" s="8" t="s">
        <v>22</v>
      </c>
      <c r="F18" s="11">
        <f>F10+F15+F16</f>
        <v>117108</v>
      </c>
      <c r="G18" s="1"/>
    </row>
    <row r="19" spans="1:7" ht="18.75" x14ac:dyDescent="0.3">
      <c r="A19" s="1"/>
      <c r="B19" s="1"/>
      <c r="C19" s="1"/>
      <c r="D19" s="1"/>
      <c r="E19" s="15" t="s">
        <v>23</v>
      </c>
      <c r="F19" s="16">
        <f>F18/C6</f>
        <v>77.044736842105266</v>
      </c>
      <c r="G19" s="1"/>
    </row>
    <row r="20" spans="1:7" x14ac:dyDescent="0.25">
      <c r="A20" s="1"/>
      <c r="B20" s="1"/>
      <c r="C20" s="1"/>
      <c r="D20" s="1"/>
      <c r="E20" s="1"/>
      <c r="F20" s="1"/>
      <c r="G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Smith</dc:creator>
  <cp:lastModifiedBy>Luke Smith</cp:lastModifiedBy>
  <dcterms:created xsi:type="dcterms:W3CDTF">2023-04-28T07:01:07Z</dcterms:created>
  <dcterms:modified xsi:type="dcterms:W3CDTF">2023-04-30T03:39:20Z</dcterms:modified>
</cp:coreProperties>
</file>